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<sst xmlns="http://schemas.openxmlformats.org/spreadsheetml/2006/main" count="154" uniqueCount="134">
  <si>
    <t>David Livingstone PAC Budget 2016/2017 - draft</t>
  </si>
  <si>
    <t>As of May 15, 2016</t>
  </si>
  <si>
    <t>Funds Available</t>
  </si>
  <si>
    <t>General Account</t>
  </si>
  <si>
    <t>Fund Drive Account (held by school)</t>
  </si>
  <si>
    <t>Gaming Account</t>
  </si>
  <si>
    <t>Total available</t>
  </si>
  <si>
    <t>Approved expenses (to April 2016)</t>
  </si>
  <si>
    <t>Notes</t>
  </si>
  <si>
    <t>Band vests</t>
  </si>
  <si>
    <t>Not expected to be spent</t>
  </si>
  <si>
    <t>Fun lunch expenses to be paid</t>
  </si>
  <si>
    <t>estimate</t>
  </si>
  <si>
    <t>Recycling totes</t>
  </si>
  <si>
    <t>Popcorn supplies</t>
  </si>
  <si>
    <t>Full amount will not be required due to donation of supplies</t>
  </si>
  <si>
    <t>Primary Books</t>
  </si>
  <si>
    <t>$3000 approved</t>
  </si>
  <si>
    <t>Chromebooks</t>
  </si>
  <si>
    <t>$4200 approved</t>
  </si>
  <si>
    <t>Maker station</t>
  </si>
  <si>
    <t>STEM supplies</t>
  </si>
  <si>
    <t>Salmon Chiller</t>
  </si>
  <si>
    <t>Library upgrades</t>
  </si>
  <si>
    <t>Mural Project</t>
  </si>
  <si>
    <t>Project to start Fall 2016</t>
  </si>
  <si>
    <t>Walk-a-thon expenses</t>
  </si>
  <si>
    <t>$2600 plus t-shirt cost</t>
  </si>
  <si>
    <t>projector/smartboard supplies</t>
  </si>
  <si>
    <t>Grade 7 Grad</t>
  </si>
  <si>
    <t>Total Approved Expenses</t>
  </si>
  <si>
    <t>Expenses needing approval</t>
  </si>
  <si>
    <t>Sports Day</t>
  </si>
  <si>
    <t>Munch-a-lunch software</t>
  </si>
  <si>
    <t>Martial Arts Lessons for all students</t>
  </si>
  <si>
    <t>Total expenses needing approval</t>
  </si>
  <si>
    <t>Available for 2016/2017</t>
  </si>
  <si>
    <t>2016/2017 Gaming Grant</t>
  </si>
  <si>
    <t>Based on 320 students</t>
  </si>
  <si>
    <t>Carryover of General and Gaming Accounts</t>
  </si>
  <si>
    <t>Total available for budgeting purposes</t>
  </si>
  <si>
    <t>2015/2016 School Year</t>
  </si>
  <si>
    <t>2016/2017 Proposed Budget</t>
  </si>
  <si>
    <t>Revenue</t>
  </si>
  <si>
    <t>Expense</t>
  </si>
  <si>
    <t>Total</t>
  </si>
  <si>
    <t>Staff allocations</t>
  </si>
  <si>
    <t>Staff Allocations</t>
  </si>
  <si>
    <t>Teachers</t>
  </si>
  <si>
    <t>Teachers ($15 per student)</t>
  </si>
  <si>
    <t>Non-enrolling staff ($250 per)</t>
  </si>
  <si>
    <t>Non-enrolling staff ($300 x 4)</t>
  </si>
  <si>
    <t>SSW staff</t>
  </si>
  <si>
    <t>Programs and supplies</t>
  </si>
  <si>
    <t>iPads and cart</t>
  </si>
  <si>
    <t>Science</t>
  </si>
  <si>
    <t>Salmon chiller</t>
  </si>
  <si>
    <t>Technology</t>
  </si>
  <si>
    <t>Primary home reading books</t>
  </si>
  <si>
    <t>Engineering</t>
  </si>
  <si>
    <t>Hip Hop lessons for all students</t>
  </si>
  <si>
    <t>Arts and Music</t>
  </si>
  <si>
    <t>Math</t>
  </si>
  <si>
    <t>Physical Literacy</t>
  </si>
  <si>
    <t>Literacy</t>
  </si>
  <si>
    <t>Library/Learning commons upgrades</t>
  </si>
  <si>
    <t>Mural Project part 2 - common space upgrades</t>
  </si>
  <si>
    <t>Mural Project part 1- artists and supplies</t>
  </si>
  <si>
    <t>Saleema Noon</t>
  </si>
  <si>
    <t>Safe Teen (grade 7's)</t>
  </si>
  <si>
    <t>Safe Teen</t>
  </si>
  <si>
    <t>School garden</t>
  </si>
  <si>
    <t>School Garden</t>
  </si>
  <si>
    <t>Martial Arts lessons for all students (needs approval)</t>
  </si>
  <si>
    <t>Parent Education speaker</t>
  </si>
  <si>
    <t>Total - programs and supplies funded</t>
  </si>
  <si>
    <t>Total - programs and supplies</t>
  </si>
  <si>
    <t>Giving back</t>
  </si>
  <si>
    <t>Lunch supplies for kids in need</t>
  </si>
  <si>
    <t>External grant</t>
  </si>
  <si>
    <t>Doantion for Melissa F.</t>
  </si>
  <si>
    <t>Doantions to people in need</t>
  </si>
  <si>
    <t>Donation for family who had a house fire</t>
  </si>
  <si>
    <t>Free Hot Dog lunch</t>
  </si>
  <si>
    <t>Free Pancake Breakfast</t>
  </si>
  <si>
    <t>Pancake breakfast for whole school</t>
  </si>
  <si>
    <t>Tupper scholarship</t>
  </si>
  <si>
    <t>Staff appreciation lunch - December</t>
  </si>
  <si>
    <t>Gift fund</t>
  </si>
  <si>
    <t>Ms. Cynthia gift - gift card</t>
  </si>
  <si>
    <t>Community Event (multi-cultural / mural unveiling)</t>
  </si>
  <si>
    <t>Mr. Mitzel gift - gift card</t>
  </si>
  <si>
    <t>Ms. Prestley gift - flowers</t>
  </si>
  <si>
    <t>Staff appreciation lunch - June (budgeted)</t>
  </si>
  <si>
    <t>Staff appreciation lunch(s)</t>
  </si>
  <si>
    <t>Sports Day (proposed)</t>
  </si>
  <si>
    <t>Sports day expenses</t>
  </si>
  <si>
    <t>Total - Giving back</t>
  </si>
  <si>
    <t>General Admin</t>
  </si>
  <si>
    <t>Office supplies (stamps, envelopes, bank fees)</t>
  </si>
  <si>
    <t>PAC cheques</t>
  </si>
  <si>
    <t>PAC website</t>
  </si>
  <si>
    <t>Child care at PAC meetings</t>
  </si>
  <si>
    <t>Total - Admin</t>
  </si>
  <si>
    <t>Fundraising Profit (with expenses)</t>
  </si>
  <si>
    <t>Fundraising Expenses</t>
  </si>
  <si>
    <t>Gift Card</t>
  </si>
  <si>
    <t>Fun Lunch (expenses are YTD)</t>
  </si>
  <si>
    <t>Fun Lunch invoices owing (estimate)</t>
  </si>
  <si>
    <t>Fun Lunch admin (Munch-a-Lunch fee)</t>
  </si>
  <si>
    <t>Fun Lunch admin (incl. Munch-a-lunch fee)</t>
  </si>
  <si>
    <t>Fund Drive (direct drive)</t>
  </si>
  <si>
    <t>Fund drive supplies</t>
  </si>
  <si>
    <t>Walk-a-thon</t>
  </si>
  <si>
    <t>Recycling (YTD)</t>
  </si>
  <si>
    <t>Recycling program supplies</t>
  </si>
  <si>
    <t>Recycling until end of Aug 2016 (projected)</t>
  </si>
  <si>
    <t>Popcorn (YTD)</t>
  </si>
  <si>
    <t>Popcorn</t>
  </si>
  <si>
    <t>Mables Labels</t>
  </si>
  <si>
    <t>Total - Fundraising (estimate)</t>
  </si>
  <si>
    <t>Total - Fundraising expenses</t>
  </si>
  <si>
    <t>Community events</t>
  </si>
  <si>
    <t>Community Events</t>
  </si>
  <si>
    <t>Welcome back coffee</t>
  </si>
  <si>
    <t>Welcome back coffee expenses</t>
  </si>
  <si>
    <t>Back to school BBQ / Bingo</t>
  </si>
  <si>
    <t>Back to School BBQ expenses</t>
  </si>
  <si>
    <t>Movie Night</t>
  </si>
  <si>
    <t>Parent social</t>
  </si>
  <si>
    <t>Car Free Day</t>
  </si>
  <si>
    <t>Canadians Game (projected)</t>
  </si>
  <si>
    <t>Total - event profit</t>
  </si>
  <si>
    <t>Total - event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</si>
</sst>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#,##0.00;(#,##0.00)"/>
  </numFmts>
  <fonts count="6">
    <font>
      <sz val="10.0"/>
      <color rgb="FF000000"/>
      <name val="Arial"/>
    </font>
    <font>
      <b/>
    </font>
    <font/>
    <font>
      <name val="Arial"/>
    </font>
    <font>
      <color rgb="FF000000"/>
    </font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12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1" fillId="0" fontId="1" numFmtId="0" xfId="0" applyAlignment="1" applyBorder="1" applyFont="1">
      <alignment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0" fillId="0" fontId="2" numFmtId="164" xfId="0" applyAlignment="1" applyFont="1" applyNumberFormat="1">
      <alignment/>
    </xf>
    <xf borderId="5" fillId="0" fontId="2" numFmtId="0" xfId="0" applyBorder="1" applyFont="1"/>
    <xf borderId="6" fillId="0" fontId="2" numFmtId="0" xfId="0" applyAlignment="1" applyBorder="1" applyFont="1">
      <alignment/>
    </xf>
    <xf borderId="7" fillId="0" fontId="2" numFmtId="0" xfId="0" applyBorder="1" applyFont="1"/>
    <xf borderId="7" fillId="0" fontId="2" numFmtId="164" xfId="0" applyAlignment="1" applyBorder="1" applyFont="1" applyNumberFormat="1">
      <alignment/>
    </xf>
    <xf borderId="4" fillId="0" fontId="1" numFmtId="0" xfId="0" applyBorder="1" applyFont="1"/>
    <xf borderId="0" fillId="0" fontId="1" numFmtId="164" xfId="0" applyFont="1" applyNumberFormat="1"/>
    <xf borderId="0" fillId="0" fontId="2" numFmtId="164" xfId="0" applyFont="1" applyNumberFormat="1"/>
    <xf borderId="4" fillId="0" fontId="1" numFmtId="0" xfId="0" applyAlignment="1" applyBorder="1" applyFont="1">
      <alignment/>
    </xf>
    <xf borderId="4" fillId="0" fontId="2" numFmtId="0" xfId="0" applyAlignment="1" applyBorder="1" applyFont="1">
      <alignment/>
    </xf>
    <xf borderId="4" fillId="0" fontId="2" numFmtId="0" xfId="0" applyBorder="1" applyFont="1"/>
    <xf borderId="0" fillId="0" fontId="2" numFmtId="0" xfId="0" applyFont="1"/>
    <xf borderId="6" fillId="0" fontId="2" numFmtId="0" xfId="0" applyBorder="1" applyFont="1"/>
    <xf borderId="7" fillId="0" fontId="2" numFmtId="164" xfId="0" applyBorder="1" applyFont="1" applyNumberFormat="1"/>
    <xf borderId="6" fillId="0" fontId="1" numFmtId="0" xfId="0" applyBorder="1" applyFont="1"/>
    <xf borderId="7" fillId="0" fontId="1" numFmtId="164" xfId="0" applyBorder="1" applyFont="1" applyNumberFormat="1"/>
    <xf borderId="8" fillId="0" fontId="2" numFmtId="0" xfId="0" applyBorder="1" applyFont="1"/>
    <xf borderId="9" fillId="0" fontId="2" numFmtId="0" xfId="0" applyBorder="1" applyFont="1"/>
    <xf borderId="10" fillId="0" fontId="2" numFmtId="0" xfId="0" applyAlignment="1" applyBorder="1" applyFont="1">
      <alignment horizontal="right"/>
    </xf>
    <xf borderId="11" fillId="0" fontId="2" numFmtId="0" xfId="0" applyAlignment="1" applyBorder="1" applyFont="1">
      <alignment horizontal="right"/>
    </xf>
    <xf borderId="7" fillId="0" fontId="2" numFmtId="0" xfId="0" applyAlignment="1" applyBorder="1" applyFont="1">
      <alignment horizontal="right"/>
    </xf>
    <xf borderId="9" fillId="0" fontId="2" numFmtId="0" xfId="0" applyAlignment="1" applyBorder="1" applyFont="1">
      <alignment horizontal="right"/>
    </xf>
    <xf borderId="5" fillId="0" fontId="2" numFmtId="0" xfId="0" applyAlignment="1" applyBorder="1" applyFont="1">
      <alignment/>
    </xf>
    <xf borderId="5" fillId="0" fontId="2" numFmtId="165" xfId="0" applyBorder="1" applyFont="1" applyNumberFormat="1"/>
    <xf borderId="5" fillId="0" fontId="2" numFmtId="164" xfId="0" applyAlignment="1" applyBorder="1" applyFont="1" applyNumberFormat="1">
      <alignment/>
    </xf>
    <xf borderId="5" fillId="0" fontId="2" numFmtId="164" xfId="0" applyBorder="1" applyFont="1" applyNumberFormat="1"/>
    <xf borderId="4" fillId="2" fontId="3" numFmtId="0" xfId="0" applyAlignment="1" applyBorder="1" applyFill="1" applyFont="1">
      <alignment/>
    </xf>
    <xf borderId="5" fillId="0" fontId="2" numFmtId="164" xfId="0" applyAlignment="1" applyBorder="1" applyFont="1" applyNumberFormat="1">
      <alignment horizontal="right"/>
    </xf>
    <xf borderId="7" fillId="3" fontId="2" numFmtId="0" xfId="0" applyAlignment="1" applyBorder="1" applyFill="1" applyFont="1">
      <alignment horizontal="right"/>
    </xf>
    <xf borderId="8" fillId="0" fontId="1" numFmtId="165" xfId="0" applyBorder="1" applyFont="1" applyNumberFormat="1"/>
    <xf borderId="8" fillId="0" fontId="2" numFmtId="164" xfId="0" applyAlignment="1" applyBorder="1" applyFont="1" applyNumberFormat="1">
      <alignment/>
    </xf>
    <xf borderId="5" fillId="0" fontId="1" numFmtId="165" xfId="0" applyBorder="1" applyFont="1" applyNumberFormat="1"/>
    <xf borderId="5" fillId="0" fontId="1" numFmtId="164" xfId="0" applyBorder="1" applyFont="1" applyNumberFormat="1"/>
    <xf borderId="7" fillId="3" fontId="2" numFmtId="0" xfId="0" applyAlignment="1" applyBorder="1" applyFont="1">
      <alignment/>
    </xf>
    <xf borderId="8" fillId="0" fontId="2" numFmtId="165" xfId="0" applyBorder="1" applyFont="1" applyNumberFormat="1"/>
    <xf borderId="0" fillId="2" fontId="2" numFmtId="0" xfId="0" applyAlignment="1" applyFont="1">
      <alignment/>
    </xf>
    <xf borderId="5" fillId="0" fontId="2" numFmtId="165" xfId="0" applyAlignment="1" applyBorder="1" applyFont="1" applyNumberFormat="1">
      <alignment/>
    </xf>
    <xf borderId="7" fillId="0" fontId="2" numFmtId="0" xfId="0" applyAlignment="1" applyBorder="1" applyFont="1">
      <alignment/>
    </xf>
    <xf borderId="0" fillId="0" fontId="4" numFmtId="0" xfId="0" applyAlignment="1" applyFont="1">
      <alignment/>
    </xf>
    <xf borderId="0" fillId="0" fontId="2" numFmtId="2" xfId="0" applyAlignment="1" applyFont="1" applyNumberFormat="1">
      <alignment/>
    </xf>
    <xf borderId="0" fillId="3" fontId="2" numFmtId="0" xfId="0" applyAlignment="1" applyFont="1">
      <alignment/>
    </xf>
    <xf borderId="6" fillId="0" fontId="2" numFmtId="0" xfId="0" applyBorder="1" applyFont="1"/>
    <xf borderId="8" fillId="0" fontId="2" numFmtId="164" xfId="0" applyBorder="1" applyFont="1" applyNumberFormat="1"/>
    <xf borderId="0" fillId="0" fontId="5" numFmtId="0" xfId="0" applyAlignment="1" applyFont="1">
      <alignment horizontal="right"/>
    </xf>
    <xf borderId="0" fillId="3" fontId="2" numFmtId="0" xfId="0" applyFont="1"/>
    <xf borderId="6" fillId="0" fontId="1" numFmtId="0" xfId="0" applyAlignment="1" applyBorder="1" applyFont="1">
      <alignment/>
    </xf>
    <xf borderId="8" fillId="0" fontId="1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1" max="1" width="37.71"/>
    <col customWidth="1" min="5" max="5" width="4.71"/>
    <col customWidth="1" min="6" max="6" width="53.43"/>
    <col customWidth="1" min="8" max="8" width="7.29"/>
  </cols>
  <sheetData>
    <row r="1">
      <c r="A1" s="1" t="s">
        <v>0</v>
      </c>
    </row>
    <row r="2">
      <c r="A2" s="2" t="s">
        <v>1</v>
      </c>
    </row>
    <row r="4">
      <c r="A4" s="3" t="s">
        <v>2</v>
      </c>
      <c r="B4" s="4"/>
      <c r="C4" s="4"/>
      <c r="D4" s="4"/>
      <c r="E4" s="4"/>
      <c r="F4" s="4"/>
      <c r="G4" s="5"/>
    </row>
    <row r="5">
      <c r="A5" s="6" t="s">
        <v>3</v>
      </c>
      <c r="C5" s="7">
        <v>46286.67</v>
      </c>
      <c r="G5" s="8"/>
    </row>
    <row r="6">
      <c r="A6" s="6" t="s">
        <v>4</v>
      </c>
      <c r="C6" s="7">
        <v>5560.0</v>
      </c>
      <c r="G6" s="8"/>
    </row>
    <row r="7">
      <c r="A7" s="9" t="s">
        <v>5</v>
      </c>
      <c r="B7" s="10"/>
      <c r="C7" s="11">
        <v>4022.27</v>
      </c>
      <c r="G7" s="8"/>
    </row>
    <row r="8">
      <c r="A8" s="12" t="s">
        <v>6</v>
      </c>
      <c r="C8" s="13" t="str">
        <f>SUM(C5:C7)</f>
        <v>$55,868.94</v>
      </c>
      <c r="G8" s="8"/>
    </row>
    <row r="9">
      <c r="A9" s="6"/>
      <c r="C9" s="14"/>
      <c r="G9" s="8"/>
    </row>
    <row r="10">
      <c r="A10" s="15" t="s">
        <v>7</v>
      </c>
      <c r="C10" s="14"/>
      <c r="E10" s="1" t="s">
        <v>8</v>
      </c>
      <c r="G10" s="8"/>
    </row>
    <row r="11">
      <c r="A11" s="6" t="s">
        <v>9</v>
      </c>
      <c r="C11" s="14">
        <v>2200.0</v>
      </c>
      <c r="E11" s="2" t="s">
        <v>10</v>
      </c>
      <c r="G11" s="8"/>
    </row>
    <row r="12">
      <c r="A12" s="16" t="s">
        <v>11</v>
      </c>
      <c r="C12" s="7">
        <v>3000.0</v>
      </c>
      <c r="E12" s="2" t="s">
        <v>12</v>
      </c>
      <c r="G12" s="8"/>
    </row>
    <row r="13">
      <c r="A13" s="6" t="s">
        <v>13</v>
      </c>
      <c r="C13" s="14">
        <v>255.0</v>
      </c>
      <c r="G13" s="8"/>
    </row>
    <row r="14">
      <c r="A14" s="6" t="s">
        <v>14</v>
      </c>
      <c r="C14" s="14">
        <v>1000.0</v>
      </c>
      <c r="E14" s="2" t="s">
        <v>15</v>
      </c>
      <c r="G14" s="8"/>
    </row>
    <row r="15">
      <c r="A15" s="6" t="s">
        <v>16</v>
      </c>
      <c r="C15" s="7">
        <v>2432.0</v>
      </c>
      <c r="E15" s="2" t="s">
        <v>17</v>
      </c>
      <c r="G15" s="8"/>
    </row>
    <row r="16">
      <c r="A16" s="6" t="s">
        <v>18</v>
      </c>
      <c r="C16" s="7">
        <v>3544.63</v>
      </c>
      <c r="E16" s="2" t="s">
        <v>19</v>
      </c>
      <c r="G16" s="8"/>
    </row>
    <row r="17">
      <c r="A17" s="6" t="s">
        <v>20</v>
      </c>
      <c r="C17" s="14">
        <v>750.0</v>
      </c>
      <c r="E17" s="2"/>
      <c r="G17" s="8"/>
    </row>
    <row r="18">
      <c r="A18" s="6" t="s">
        <v>21</v>
      </c>
      <c r="C18" s="14">
        <v>1000.0</v>
      </c>
      <c r="G18" s="8"/>
    </row>
    <row r="19">
      <c r="A19" s="6" t="s">
        <v>22</v>
      </c>
      <c r="C19" s="7">
        <v>1060.9</v>
      </c>
      <c r="G19" s="8"/>
    </row>
    <row r="20">
      <c r="A20" s="6" t="s">
        <v>23</v>
      </c>
      <c r="C20" s="14">
        <v>6000.0</v>
      </c>
      <c r="E20" s="2"/>
      <c r="G20" s="8"/>
    </row>
    <row r="21">
      <c r="A21" s="6" t="s">
        <v>24</v>
      </c>
      <c r="C21" s="14">
        <v>5500.0</v>
      </c>
      <c r="E21" s="2" t="s">
        <v>25</v>
      </c>
      <c r="G21" s="8"/>
    </row>
    <row r="22">
      <c r="A22" s="6" t="s">
        <v>26</v>
      </c>
      <c r="C22" s="7">
        <v>3600.0</v>
      </c>
      <c r="E22" s="2" t="s">
        <v>27</v>
      </c>
      <c r="G22" s="8"/>
    </row>
    <row r="23">
      <c r="A23" s="6" t="s">
        <v>28</v>
      </c>
      <c r="C23" s="7">
        <v>628.33</v>
      </c>
      <c r="E23" s="2"/>
      <c r="G23" s="8"/>
    </row>
    <row r="24">
      <c r="A24" s="9" t="s">
        <v>29</v>
      </c>
      <c r="B24" s="10"/>
      <c r="C24" s="11">
        <v>300.0</v>
      </c>
      <c r="G24" s="8"/>
    </row>
    <row r="25">
      <c r="A25" s="12" t="s">
        <v>30</v>
      </c>
      <c r="C25" s="13" t="str">
        <f>SUM(C11:C24)</f>
        <v>$31,270.86</v>
      </c>
      <c r="G25" s="8"/>
    </row>
    <row r="26">
      <c r="A26" s="17"/>
      <c r="G26" s="8"/>
    </row>
    <row r="27">
      <c r="A27" s="12" t="s">
        <v>31</v>
      </c>
      <c r="G27" s="8"/>
    </row>
    <row r="28">
      <c r="A28" s="6" t="s">
        <v>32</v>
      </c>
      <c r="C28" s="7">
        <v>700.0</v>
      </c>
      <c r="G28" s="8"/>
    </row>
    <row r="29">
      <c r="A29" s="6" t="s">
        <v>33</v>
      </c>
      <c r="C29" s="14">
        <v>300.0</v>
      </c>
      <c r="G29" s="8"/>
    </row>
    <row r="30">
      <c r="A30" s="9" t="s">
        <v>34</v>
      </c>
      <c r="B30" s="10"/>
      <c r="C30" s="11">
        <v>1600.0</v>
      </c>
      <c r="G30" s="8"/>
    </row>
    <row r="31">
      <c r="A31" s="12" t="s">
        <v>35</v>
      </c>
      <c r="C31" s="13" t="str">
        <f>SUM(C28:C30)</f>
        <v>$2,600.00</v>
      </c>
      <c r="G31" s="8"/>
    </row>
    <row r="32">
      <c r="A32" s="17"/>
      <c r="G32" s="8"/>
    </row>
    <row r="33">
      <c r="A33" s="15" t="s">
        <v>36</v>
      </c>
      <c r="C33" s="18"/>
      <c r="G33" s="8"/>
    </row>
    <row r="34">
      <c r="A34" s="16" t="s">
        <v>37</v>
      </c>
      <c r="C34" s="14">
        <v>6400.0</v>
      </c>
      <c r="E34" s="2" t="s">
        <v>38</v>
      </c>
      <c r="G34" s="8"/>
    </row>
    <row r="35">
      <c r="A35" s="19" t="s">
        <v>39</v>
      </c>
      <c r="B35" s="10"/>
      <c r="C35" s="20" t="str">
        <f>sum(C8-(C25+C31))</f>
        <v>$21,998.08</v>
      </c>
      <c r="G35" s="8"/>
    </row>
    <row r="36">
      <c r="A36" s="21" t="s">
        <v>40</v>
      </c>
      <c r="B36" s="10"/>
      <c r="C36" s="22" t="str">
        <f>SUM(C34:C35)</f>
        <v>$28,398.08</v>
      </c>
      <c r="D36" s="10"/>
      <c r="E36" s="10"/>
      <c r="F36" s="10"/>
      <c r="G36" s="23"/>
    </row>
    <row r="38">
      <c r="A38" s="1" t="s">
        <v>41</v>
      </c>
      <c r="E38" s="2"/>
      <c r="F38" s="1" t="s">
        <v>42</v>
      </c>
    </row>
    <row r="39">
      <c r="A39" s="24"/>
      <c r="B39" s="25" t="s">
        <v>43</v>
      </c>
      <c r="C39" s="25" t="s">
        <v>44</v>
      </c>
      <c r="D39" s="26" t="s">
        <v>45</v>
      </c>
      <c r="E39" s="27"/>
      <c r="F39" s="28"/>
      <c r="G39" s="26" t="s">
        <v>44</v>
      </c>
    </row>
    <row r="40">
      <c r="A40" s="15" t="s">
        <v>46</v>
      </c>
      <c r="D40" s="8"/>
      <c r="F40" s="15" t="s">
        <v>47</v>
      </c>
      <c r="G40" s="29"/>
    </row>
    <row r="41">
      <c r="A41" s="16" t="s">
        <v>48</v>
      </c>
      <c r="C41" s="2">
        <v>5010.0</v>
      </c>
      <c r="D41" s="30" t="str">
        <f t="shared" ref="D41:D43" si="1">sum(B41-C41)</f>
        <v>(5,010.00)</v>
      </c>
      <c r="F41" s="16" t="s">
        <v>49</v>
      </c>
      <c r="G41" s="31">
        <v>5040.0</v>
      </c>
    </row>
    <row r="42">
      <c r="A42" s="16" t="s">
        <v>50</v>
      </c>
      <c r="C42" s="2">
        <v>1000.0</v>
      </c>
      <c r="D42" s="30" t="str">
        <f t="shared" si="1"/>
        <v>(1,000.00)</v>
      </c>
      <c r="F42" s="16" t="s">
        <v>51</v>
      </c>
      <c r="G42" s="31">
        <v>1200.0</v>
      </c>
    </row>
    <row r="43">
      <c r="A43" s="16" t="s">
        <v>52</v>
      </c>
      <c r="C43" s="2">
        <v>500.0</v>
      </c>
      <c r="D43" s="30" t="str">
        <f t="shared" si="1"/>
        <v>(500.00)</v>
      </c>
      <c r="F43" s="16" t="s">
        <v>52</v>
      </c>
      <c r="G43" s="31">
        <v>600.0</v>
      </c>
    </row>
    <row r="44">
      <c r="A44" s="15" t="s">
        <v>53</v>
      </c>
      <c r="D44" s="30"/>
      <c r="F44" s="15" t="s">
        <v>53</v>
      </c>
      <c r="G44" s="32"/>
      <c r="I44" s="1"/>
    </row>
    <row r="45">
      <c r="A45" s="16" t="s">
        <v>54</v>
      </c>
      <c r="C45" s="2">
        <v>3000.0</v>
      </c>
      <c r="D45" s="30" t="str">
        <f t="shared" ref="D45:D56" si="2">sum(B45-C45)</f>
        <v>(3,000.00)</v>
      </c>
      <c r="F45" s="16" t="s">
        <v>55</v>
      </c>
      <c r="G45" s="31"/>
      <c r="H45" s="2"/>
      <c r="I45" s="2"/>
      <c r="K45" s="2"/>
    </row>
    <row r="46">
      <c r="A46" s="16" t="s">
        <v>56</v>
      </c>
      <c r="C46" s="7">
        <v>1060.9</v>
      </c>
      <c r="D46" s="30" t="str">
        <f t="shared" si="2"/>
        <v>(1,060.90)</v>
      </c>
      <c r="F46" s="16" t="s">
        <v>57</v>
      </c>
      <c r="G46" s="31"/>
      <c r="H46" s="2"/>
      <c r="I46" s="2"/>
    </row>
    <row r="47">
      <c r="A47" s="16" t="s">
        <v>58</v>
      </c>
      <c r="C47" s="7">
        <v>2432.0</v>
      </c>
      <c r="D47" s="30" t="str">
        <f t="shared" si="2"/>
        <v>(2,432.00)</v>
      </c>
      <c r="F47" s="16" t="s">
        <v>59</v>
      </c>
      <c r="G47" s="31"/>
      <c r="H47" s="2"/>
      <c r="I47" s="2"/>
    </row>
    <row r="48">
      <c r="A48" s="16" t="s">
        <v>60</v>
      </c>
      <c r="C48" s="2">
        <v>1680.0</v>
      </c>
      <c r="D48" s="30" t="str">
        <f t="shared" si="2"/>
        <v>(1,680.00)</v>
      </c>
      <c r="F48" s="16" t="s">
        <v>61</v>
      </c>
      <c r="G48" s="31"/>
      <c r="H48" s="2"/>
      <c r="I48" s="2"/>
    </row>
    <row r="49">
      <c r="A49" s="16" t="s">
        <v>18</v>
      </c>
      <c r="C49" s="7">
        <v>3544.63</v>
      </c>
      <c r="D49" s="30" t="str">
        <f t="shared" si="2"/>
        <v>(3,544.63)</v>
      </c>
      <c r="F49" s="16" t="s">
        <v>62</v>
      </c>
      <c r="G49" s="31"/>
      <c r="H49" s="2"/>
      <c r="I49" s="2"/>
    </row>
    <row r="50">
      <c r="A50" s="33" t="s">
        <v>28</v>
      </c>
      <c r="C50" s="7">
        <v>628.33</v>
      </c>
      <c r="D50" s="30" t="str">
        <f t="shared" si="2"/>
        <v>(628.33)</v>
      </c>
      <c r="F50" s="16" t="s">
        <v>63</v>
      </c>
      <c r="G50" s="34"/>
      <c r="H50" s="2"/>
      <c r="I50" s="2"/>
    </row>
    <row r="51">
      <c r="A51" s="16" t="s">
        <v>20</v>
      </c>
      <c r="C51" s="2">
        <v>750.0</v>
      </c>
      <c r="D51" s="30" t="str">
        <f t="shared" si="2"/>
        <v>(750.00)</v>
      </c>
      <c r="F51" s="16" t="s">
        <v>64</v>
      </c>
      <c r="G51" s="31"/>
      <c r="H51" s="2"/>
      <c r="I51" s="2"/>
      <c r="K51" s="2"/>
    </row>
    <row r="52">
      <c r="A52" s="16" t="s">
        <v>21</v>
      </c>
      <c r="C52" s="2">
        <v>1000.0</v>
      </c>
      <c r="D52" s="30" t="str">
        <f t="shared" si="2"/>
        <v>(1,000.00)</v>
      </c>
      <c r="F52" s="17"/>
      <c r="G52" s="31"/>
      <c r="H52" s="2"/>
    </row>
    <row r="53">
      <c r="A53" s="16" t="s">
        <v>65</v>
      </c>
      <c r="C53" s="2">
        <v>6000.0</v>
      </c>
      <c r="D53" s="30" t="str">
        <f t="shared" si="2"/>
        <v>(6,000.00)</v>
      </c>
      <c r="F53" s="16" t="s">
        <v>66</v>
      </c>
      <c r="G53" s="31">
        <v>4500.0</v>
      </c>
      <c r="H53" s="2"/>
    </row>
    <row r="54">
      <c r="A54" s="16" t="s">
        <v>67</v>
      </c>
      <c r="C54" s="2">
        <v>5500.0</v>
      </c>
      <c r="D54" s="30" t="str">
        <f t="shared" si="2"/>
        <v>(5,500.00)</v>
      </c>
      <c r="F54" s="16" t="s">
        <v>68</v>
      </c>
      <c r="G54" s="31">
        <v>1418.0</v>
      </c>
    </row>
    <row r="55">
      <c r="A55" s="16" t="s">
        <v>69</v>
      </c>
      <c r="C55" s="2">
        <v>682.5</v>
      </c>
      <c r="D55" s="30" t="str">
        <f t="shared" si="2"/>
        <v>(682.50)</v>
      </c>
      <c r="F55" s="16" t="s">
        <v>70</v>
      </c>
      <c r="G55" s="31">
        <v>700.0</v>
      </c>
    </row>
    <row r="56">
      <c r="A56" s="16" t="s">
        <v>71</v>
      </c>
      <c r="C56" s="2">
        <v>500.0</v>
      </c>
      <c r="D56" s="30" t="str">
        <f t="shared" si="2"/>
        <v>(500.00)</v>
      </c>
      <c r="F56" s="16" t="s">
        <v>72</v>
      </c>
      <c r="G56" s="31">
        <v>500.0</v>
      </c>
    </row>
    <row r="57">
      <c r="A57" s="9" t="s">
        <v>73</v>
      </c>
      <c r="B57" s="10"/>
      <c r="C57" s="35">
        <v>1600.0</v>
      </c>
      <c r="D57" s="36"/>
      <c r="F57" s="9" t="s">
        <v>74</v>
      </c>
      <c r="G57" s="37"/>
      <c r="H57" s="2"/>
    </row>
    <row r="58">
      <c r="A58" s="15" t="s">
        <v>75</v>
      </c>
      <c r="D58" s="38" t="str">
        <f>SUM(D41:D57)</f>
        <v>(33,288.36)</v>
      </c>
      <c r="F58" s="15" t="s">
        <v>76</v>
      </c>
      <c r="G58" s="39" t="str">
        <f>SUM(G41:G57)</f>
        <v>$13,958.00</v>
      </c>
    </row>
    <row r="59">
      <c r="A59" s="15"/>
      <c r="D59" s="30"/>
      <c r="F59" s="17"/>
      <c r="G59" s="32"/>
    </row>
    <row r="60">
      <c r="A60" s="15" t="s">
        <v>77</v>
      </c>
      <c r="D60" s="30"/>
      <c r="F60" s="15" t="s">
        <v>77</v>
      </c>
      <c r="G60" s="32"/>
      <c r="I60" s="1"/>
    </row>
    <row r="61">
      <c r="A61" s="16" t="s">
        <v>78</v>
      </c>
      <c r="C61" s="2">
        <v>50.82</v>
      </c>
      <c r="D61" s="30" t="str">
        <f t="shared" ref="D61:D72" si="3">sum(B61-C61)</f>
        <v>(50.82)</v>
      </c>
      <c r="F61" s="16" t="s">
        <v>79</v>
      </c>
      <c r="G61" s="31"/>
      <c r="I61" s="2"/>
      <c r="J61" s="2"/>
    </row>
    <row r="62">
      <c r="A62" s="16" t="s">
        <v>80</v>
      </c>
      <c r="C62" s="2">
        <v>100.0</v>
      </c>
      <c r="D62" s="30" t="str">
        <f t="shared" si="3"/>
        <v>(100.00)</v>
      </c>
      <c r="F62" s="16" t="s">
        <v>81</v>
      </c>
      <c r="G62" s="31">
        <v>300.0</v>
      </c>
    </row>
    <row r="63">
      <c r="A63" s="16" t="s">
        <v>82</v>
      </c>
      <c r="C63" s="2">
        <v>100.0</v>
      </c>
      <c r="D63" s="30" t="str">
        <f t="shared" si="3"/>
        <v>(100.00)</v>
      </c>
      <c r="F63" s="17"/>
      <c r="G63" s="32"/>
    </row>
    <row r="64">
      <c r="A64" s="16" t="s">
        <v>83</v>
      </c>
      <c r="C64" s="2">
        <v>242.59</v>
      </c>
      <c r="D64" s="30" t="str">
        <f t="shared" si="3"/>
        <v>(242.59)</v>
      </c>
      <c r="F64" s="16"/>
      <c r="G64" s="31"/>
    </row>
    <row r="65">
      <c r="A65" s="16" t="s">
        <v>84</v>
      </c>
      <c r="C65" s="2">
        <v>171.0</v>
      </c>
      <c r="D65" s="30" t="str">
        <f t="shared" si="3"/>
        <v>(171.00)</v>
      </c>
      <c r="F65" s="16" t="s">
        <v>85</v>
      </c>
      <c r="G65" s="31">
        <v>200.0</v>
      </c>
    </row>
    <row r="66">
      <c r="A66" s="16" t="s">
        <v>86</v>
      </c>
      <c r="C66" s="2">
        <v>500.0</v>
      </c>
      <c r="D66" s="30" t="str">
        <f t="shared" si="3"/>
        <v>(500.00)</v>
      </c>
      <c r="F66" s="16" t="s">
        <v>86</v>
      </c>
      <c r="G66" s="31">
        <v>500.0</v>
      </c>
    </row>
    <row r="67">
      <c r="A67" s="16" t="s">
        <v>29</v>
      </c>
      <c r="C67" s="2">
        <v>300.0</v>
      </c>
      <c r="D67" s="30" t="str">
        <f t="shared" si="3"/>
        <v>(300.00)</v>
      </c>
      <c r="F67" s="16" t="s">
        <v>29</v>
      </c>
      <c r="G67" s="31">
        <v>350.0</v>
      </c>
    </row>
    <row r="68">
      <c r="A68" s="16" t="s">
        <v>87</v>
      </c>
      <c r="C68" s="2">
        <v>175.8</v>
      </c>
      <c r="D68" s="30" t="str">
        <f t="shared" si="3"/>
        <v>(175.80)</v>
      </c>
      <c r="F68" s="16" t="s">
        <v>88</v>
      </c>
      <c r="G68" s="31">
        <v>250.0</v>
      </c>
    </row>
    <row r="69">
      <c r="A69" s="16" t="s">
        <v>89</v>
      </c>
      <c r="C69" s="2">
        <v>75.0</v>
      </c>
      <c r="D69" s="30" t="str">
        <f t="shared" si="3"/>
        <v>(75.00)</v>
      </c>
      <c r="F69" s="16" t="s">
        <v>90</v>
      </c>
      <c r="G69" s="31"/>
    </row>
    <row r="70">
      <c r="A70" s="16" t="s">
        <v>91</v>
      </c>
      <c r="C70" s="2">
        <v>50.0</v>
      </c>
      <c r="D70" s="30" t="str">
        <f t="shared" si="3"/>
        <v>(50.00)</v>
      </c>
      <c r="F70" s="17"/>
      <c r="G70" s="32"/>
    </row>
    <row r="71">
      <c r="A71" s="16" t="s">
        <v>92</v>
      </c>
      <c r="C71" s="2">
        <v>58.33</v>
      </c>
      <c r="D71" s="30" t="str">
        <f t="shared" si="3"/>
        <v>(58.33)</v>
      </c>
      <c r="F71" s="17"/>
      <c r="G71" s="32"/>
    </row>
    <row r="72">
      <c r="A72" s="16" t="s">
        <v>93</v>
      </c>
      <c r="C72" s="2">
        <v>150.0</v>
      </c>
      <c r="D72" s="30" t="str">
        <f t="shared" si="3"/>
        <v>(150.00)</v>
      </c>
      <c r="F72" s="16" t="s">
        <v>94</v>
      </c>
      <c r="G72" s="31">
        <v>300.0</v>
      </c>
    </row>
    <row r="73">
      <c r="A73" s="9" t="s">
        <v>95</v>
      </c>
      <c r="B73" s="40"/>
      <c r="C73" s="40">
        <v>700.0</v>
      </c>
      <c r="D73" s="41"/>
      <c r="F73" s="9" t="s">
        <v>96</v>
      </c>
      <c r="G73" s="37">
        <v>700.0</v>
      </c>
    </row>
    <row r="74">
      <c r="A74" s="15" t="s">
        <v>97</v>
      </c>
      <c r="D74" s="38" t="str">
        <f>SUM(D61:D73)</f>
        <v>(1,973.54)</v>
      </c>
      <c r="F74" s="15" t="s">
        <v>97</v>
      </c>
      <c r="G74" s="39" t="str">
        <f>SUM(G61:G73)</f>
        <v>$2,600.00</v>
      </c>
    </row>
    <row r="75">
      <c r="A75" s="15"/>
      <c r="D75" s="30"/>
      <c r="F75" s="17"/>
      <c r="G75" s="32"/>
    </row>
    <row r="76">
      <c r="A76" s="15" t="s">
        <v>98</v>
      </c>
      <c r="D76" s="30"/>
      <c r="F76" s="15" t="s">
        <v>98</v>
      </c>
      <c r="G76" s="32"/>
    </row>
    <row r="77">
      <c r="A77" s="16" t="s">
        <v>99</v>
      </c>
      <c r="C77" s="42">
        <v>26.78</v>
      </c>
      <c r="D77" s="30" t="str">
        <f t="shared" ref="D77:D78" si="4">sum(B77-C77)</f>
        <v>(26.78)</v>
      </c>
      <c r="F77" s="16" t="s">
        <v>99</v>
      </c>
      <c r="G77" s="31">
        <v>100.0</v>
      </c>
    </row>
    <row r="78">
      <c r="A78" s="16" t="s">
        <v>100</v>
      </c>
      <c r="C78" s="42">
        <v>76.43</v>
      </c>
      <c r="D78" s="30" t="str">
        <f t="shared" si="4"/>
        <v>(76.43)</v>
      </c>
      <c r="F78" s="16" t="s">
        <v>100</v>
      </c>
      <c r="G78" s="31">
        <v>200.0</v>
      </c>
    </row>
    <row r="79">
      <c r="A79" s="16" t="s">
        <v>101</v>
      </c>
      <c r="C79" s="2">
        <v>0.0</v>
      </c>
      <c r="D79" s="43">
        <v>0.0</v>
      </c>
      <c r="F79" s="16" t="s">
        <v>101</v>
      </c>
      <c r="G79" s="31">
        <v>100.0</v>
      </c>
    </row>
    <row r="80">
      <c r="A80" s="9" t="s">
        <v>102</v>
      </c>
      <c r="B80" s="10"/>
      <c r="C80" s="44">
        <v>300.0</v>
      </c>
      <c r="D80" s="41" t="str">
        <f>sum(B80-C80)</f>
        <v>(300.00)</v>
      </c>
      <c r="F80" s="9" t="s">
        <v>102</v>
      </c>
      <c r="G80" s="37">
        <v>300.0</v>
      </c>
    </row>
    <row r="81">
      <c r="A81" s="15" t="s">
        <v>103</v>
      </c>
      <c r="D81" s="38" t="str">
        <f>SUM(D77:D80)</f>
        <v>(403.21)</v>
      </c>
      <c r="F81" s="15" t="s">
        <v>103</v>
      </c>
      <c r="G81" s="39" t="str">
        <f>SUM(G77:G80)</f>
        <v>$700.00</v>
      </c>
    </row>
    <row r="82">
      <c r="A82" s="15"/>
      <c r="D82" s="30"/>
      <c r="F82" s="17"/>
      <c r="G82" s="32"/>
    </row>
    <row r="83">
      <c r="A83" s="15" t="s">
        <v>104</v>
      </c>
      <c r="D83" s="30"/>
      <c r="F83" s="15" t="s">
        <v>105</v>
      </c>
      <c r="G83" s="32"/>
    </row>
    <row r="84">
      <c r="A84" s="16" t="s">
        <v>106</v>
      </c>
      <c r="B84" s="2">
        <v>17935.0</v>
      </c>
      <c r="C84" s="14">
        <v>17107.85</v>
      </c>
      <c r="D84" s="30" t="str">
        <f t="shared" ref="D84:D86" si="5">sum(B84-C84)</f>
        <v>827.15</v>
      </c>
      <c r="F84" s="16"/>
      <c r="G84" s="31"/>
    </row>
    <row r="85">
      <c r="A85" s="16" t="s">
        <v>107</v>
      </c>
      <c r="B85" s="45">
        <v>26616.41</v>
      </c>
      <c r="C85" s="46">
        <v>13693.1</v>
      </c>
      <c r="D85" s="30" t="str">
        <f t="shared" si="5"/>
        <v>12,923.31</v>
      </c>
      <c r="F85" s="16"/>
      <c r="G85" s="32"/>
    </row>
    <row r="86">
      <c r="A86" s="16" t="s">
        <v>108</v>
      </c>
      <c r="B86" s="2"/>
      <c r="C86" s="2">
        <v>3000.0</v>
      </c>
      <c r="D86" s="30" t="str">
        <f t="shared" si="5"/>
        <v>(3,000.00)</v>
      </c>
      <c r="F86" s="17"/>
      <c r="G86" s="32"/>
    </row>
    <row r="87">
      <c r="A87" s="16" t="s">
        <v>109</v>
      </c>
      <c r="C87" s="2"/>
      <c r="D87" s="30"/>
      <c r="F87" s="16" t="s">
        <v>110</v>
      </c>
      <c r="G87" s="31">
        <v>400.0</v>
      </c>
    </row>
    <row r="88">
      <c r="A88" s="16" t="s">
        <v>111</v>
      </c>
      <c r="B88" s="2">
        <v>5560.0</v>
      </c>
      <c r="C88" s="2">
        <v>264.02</v>
      </c>
      <c r="D88" s="30" t="str">
        <f t="shared" ref="D88:D93" si="6">sum(B88-C88)</f>
        <v>5,295.98</v>
      </c>
      <c r="F88" s="16" t="s">
        <v>112</v>
      </c>
      <c r="G88" s="31">
        <v>200.0</v>
      </c>
    </row>
    <row r="89">
      <c r="A89" s="16" t="s">
        <v>113</v>
      </c>
      <c r="B89" s="2">
        <v>21346.1</v>
      </c>
      <c r="C89" s="47">
        <v>3500.0</v>
      </c>
      <c r="D89" s="30" t="str">
        <f t="shared" si="6"/>
        <v>17,846.10</v>
      </c>
      <c r="F89" s="16" t="s">
        <v>26</v>
      </c>
      <c r="G89" s="31">
        <v>2500.0</v>
      </c>
    </row>
    <row r="90">
      <c r="A90" s="16" t="s">
        <v>114</v>
      </c>
      <c r="B90" s="2">
        <v>2845.1</v>
      </c>
      <c r="C90" s="47">
        <v>282.0</v>
      </c>
      <c r="D90" s="30" t="str">
        <f t="shared" si="6"/>
        <v>2,563.10</v>
      </c>
      <c r="F90" s="16" t="s">
        <v>115</v>
      </c>
      <c r="G90" s="31">
        <v>250.0</v>
      </c>
    </row>
    <row r="91">
      <c r="A91" s="16" t="s">
        <v>116</v>
      </c>
      <c r="B91" s="2">
        <v>500.0</v>
      </c>
      <c r="D91" s="30" t="str">
        <f t="shared" si="6"/>
        <v>500.00</v>
      </c>
      <c r="F91" s="17"/>
      <c r="G91" s="32"/>
    </row>
    <row r="92">
      <c r="A92" s="16" t="s">
        <v>117</v>
      </c>
      <c r="B92" s="2">
        <v>3417.0</v>
      </c>
      <c r="C92" s="2">
        <v>211.12</v>
      </c>
      <c r="D92" s="30" t="str">
        <f t="shared" si="6"/>
        <v>3,205.88</v>
      </c>
      <c r="F92" s="16" t="s">
        <v>118</v>
      </c>
      <c r="G92" s="31"/>
    </row>
    <row r="93">
      <c r="A93" s="9" t="s">
        <v>119</v>
      </c>
      <c r="B93" s="44">
        <v>112.75</v>
      </c>
      <c r="C93" s="10"/>
      <c r="D93" s="41" t="str">
        <f t="shared" si="6"/>
        <v>112.75</v>
      </c>
      <c r="F93" s="48"/>
      <c r="G93" s="49"/>
    </row>
    <row r="94">
      <c r="A94" s="15" t="s">
        <v>120</v>
      </c>
      <c r="D94" s="38" t="str">
        <f>SUM(D84:D93)</f>
        <v>40,274.27</v>
      </c>
      <c r="F94" s="15" t="s">
        <v>121</v>
      </c>
      <c r="G94" s="39" t="str">
        <f>SUM(G84:G93)</f>
        <v>$3,350.00</v>
      </c>
    </row>
    <row r="95">
      <c r="A95" s="16"/>
      <c r="D95" s="30"/>
      <c r="F95" s="17"/>
      <c r="G95" s="32"/>
    </row>
    <row r="96">
      <c r="A96" s="15" t="s">
        <v>122</v>
      </c>
      <c r="D96" s="30"/>
      <c r="F96" s="15" t="s">
        <v>123</v>
      </c>
      <c r="G96" s="32"/>
    </row>
    <row r="97">
      <c r="A97" s="16" t="s">
        <v>124</v>
      </c>
      <c r="B97" s="2">
        <v>0.0</v>
      </c>
      <c r="C97" s="2">
        <v>0.0</v>
      </c>
      <c r="D97" s="30" t="str">
        <f t="shared" ref="D97:D102" si="7">sum(B97-C97)</f>
        <v>0.00</v>
      </c>
      <c r="F97" s="16" t="s">
        <v>125</v>
      </c>
      <c r="G97" s="31">
        <v>50.0</v>
      </c>
    </row>
    <row r="98">
      <c r="A98" s="16" t="s">
        <v>126</v>
      </c>
      <c r="B98" s="45">
        <v>2293.5</v>
      </c>
      <c r="C98" s="2">
        <v>1059.89</v>
      </c>
      <c r="D98" s="30" t="str">
        <f t="shared" si="7"/>
        <v>1,233.61</v>
      </c>
      <c r="F98" s="16" t="s">
        <v>127</v>
      </c>
      <c r="G98" s="31">
        <v>1100.0</v>
      </c>
    </row>
    <row r="99">
      <c r="A99" s="16" t="s">
        <v>128</v>
      </c>
      <c r="B99" s="50">
        <v>232.7</v>
      </c>
      <c r="C99" s="50">
        <v>71.23</v>
      </c>
      <c r="D99" s="30" t="str">
        <f t="shared" si="7"/>
        <v>161.47</v>
      </c>
      <c r="F99" s="16" t="s">
        <v>128</v>
      </c>
      <c r="G99" s="31">
        <v>150.0</v>
      </c>
    </row>
    <row r="100">
      <c r="A100" s="16" t="s">
        <v>129</v>
      </c>
      <c r="B100" s="2">
        <v>648.81</v>
      </c>
      <c r="C100" s="2">
        <v>416.0</v>
      </c>
      <c r="D100" s="30" t="str">
        <f t="shared" si="7"/>
        <v>232.81</v>
      </c>
      <c r="F100" s="17"/>
      <c r="G100" s="32"/>
    </row>
    <row r="101">
      <c r="A101" s="16" t="s">
        <v>130</v>
      </c>
      <c r="B101" s="51"/>
      <c r="C101" s="47"/>
      <c r="D101" s="30" t="str">
        <f t="shared" si="7"/>
        <v>0.00</v>
      </c>
      <c r="F101" s="17"/>
      <c r="G101" s="32"/>
    </row>
    <row r="102">
      <c r="A102" s="9" t="s">
        <v>131</v>
      </c>
      <c r="B102" s="40">
        <v>1000.0</v>
      </c>
      <c r="C102" s="40">
        <v>800.0</v>
      </c>
      <c r="D102" s="41" t="str">
        <f t="shared" si="7"/>
        <v>200.00</v>
      </c>
      <c r="F102" s="48"/>
      <c r="G102" s="49"/>
    </row>
    <row r="103">
      <c r="A103" s="52" t="s">
        <v>132</v>
      </c>
      <c r="B103" s="10"/>
      <c r="C103" s="44"/>
      <c r="D103" s="36" t="str">
        <f>SUM(D97:D102)</f>
        <v>1,827.89</v>
      </c>
      <c r="F103" s="52" t="s">
        <v>133</v>
      </c>
      <c r="G103" s="53" t="str">
        <f>SUM(G97:G102)</f>
        <v>$1,300.00</v>
      </c>
    </row>
  </sheetData>
  <drawing r:id="rId1"/>
</worksheet>
</file>